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ThisWorkbook"/>
  <bookViews>
    <workbookView xWindow="0" yWindow="0" windowWidth="20490" windowHeight="7665" tabRatio="634"/>
  </bookViews>
  <sheets>
    <sheet name="špecifikácia" sheetId="31" r:id="rId1"/>
  </sheets>
  <definedNames>
    <definedName name="_xlnm.Print_Titles" localSheetId="0">špecifikácia!$7:$9</definedName>
  </definedNames>
  <calcPr calcId="124519"/>
</workbook>
</file>

<file path=xl/calcChain.xml><?xml version="1.0" encoding="utf-8"?>
<calcChain xmlns="http://schemas.openxmlformats.org/spreadsheetml/2006/main">
  <c r="I27" i="31"/>
  <c r="I29"/>
  <c r="I31"/>
  <c r="I32"/>
  <c r="I34"/>
  <c r="I39"/>
  <c r="I45"/>
  <c r="I47"/>
  <c r="H18"/>
  <c r="I18" s="1"/>
  <c r="H15"/>
  <c r="I15" s="1"/>
  <c r="H12"/>
  <c r="I12" s="1"/>
  <c r="H11"/>
  <c r="I11" s="1"/>
  <c r="H88"/>
  <c r="H89"/>
  <c r="H91"/>
  <c r="H92"/>
  <c r="H93"/>
  <c r="H87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62"/>
  <c r="H56"/>
  <c r="H52"/>
  <c r="H53"/>
  <c r="H54"/>
  <c r="H55"/>
  <c r="H57"/>
  <c r="H58"/>
  <c r="H59"/>
  <c r="H60"/>
  <c r="H61"/>
  <c r="H51"/>
  <c r="H25"/>
  <c r="I25" s="1"/>
  <c r="H24"/>
  <c r="I24" s="1"/>
  <c r="H23"/>
  <c r="I23" s="1"/>
  <c r="H22"/>
  <c r="I22" s="1"/>
  <c r="H21"/>
  <c r="I21" s="1"/>
  <c r="H20"/>
  <c r="I20" s="1"/>
  <c r="H13"/>
  <c r="I13" s="1"/>
  <c r="H14"/>
  <c r="I14" s="1"/>
  <c r="H16"/>
  <c r="I16" s="1"/>
  <c r="H17"/>
  <c r="I17" s="1"/>
  <c r="H19"/>
  <c r="I19" s="1"/>
  <c r="H26"/>
  <c r="I26" s="1"/>
  <c r="H27"/>
  <c r="H28"/>
  <c r="I28" s="1"/>
  <c r="H29"/>
  <c r="H30"/>
  <c r="I30" s="1"/>
  <c r="H31"/>
  <c r="H32"/>
  <c r="H33"/>
  <c r="I33" s="1"/>
  <c r="H34"/>
  <c r="H35"/>
  <c r="I35" s="1"/>
  <c r="H36"/>
  <c r="I36" s="1"/>
  <c r="H37"/>
  <c r="I37" s="1"/>
  <c r="H38"/>
  <c r="I38" s="1"/>
  <c r="H39"/>
  <c r="H40"/>
  <c r="I40" s="1"/>
  <c r="H41"/>
  <c r="I41" s="1"/>
  <c r="H42"/>
  <c r="I42" s="1"/>
  <c r="H43"/>
  <c r="I43" s="1"/>
  <c r="H44"/>
  <c r="I44" s="1"/>
  <c r="H45"/>
  <c r="H46"/>
  <c r="I46" s="1"/>
  <c r="H47"/>
  <c r="H48"/>
  <c r="I48" s="1"/>
  <c r="I94" l="1"/>
  <c r="H94"/>
  <c r="H96" l="1"/>
  <c r="H98" s="1"/>
</calcChain>
</file>

<file path=xl/sharedStrings.xml><?xml version="1.0" encoding="utf-8"?>
<sst xmlns="http://schemas.openxmlformats.org/spreadsheetml/2006/main" count="183" uniqueCount="109">
  <si>
    <t>P.č.</t>
  </si>
  <si>
    <t>Číslo položky</t>
  </si>
  <si>
    <t>Skrátený popis</t>
  </si>
  <si>
    <t>M.j.</t>
  </si>
  <si>
    <t>Množstvo</t>
  </si>
  <si>
    <t>Jednotková cena</t>
  </si>
  <si>
    <t>dodávka</t>
  </si>
  <si>
    <t>Číslo miestnosti</t>
  </si>
  <si>
    <t xml:space="preserve">Stavba: 
</t>
  </si>
  <si>
    <t>Náklady spolu v Eur</t>
  </si>
  <si>
    <t xml:space="preserve">Investor: </t>
  </si>
  <si>
    <t>Vypracoval:</t>
  </si>
  <si>
    <t>ks</t>
  </si>
  <si>
    <t>2</t>
  </si>
  <si>
    <t>kpl</t>
  </si>
  <si>
    <t>montáž (25 % z dodávky)</t>
  </si>
  <si>
    <t>m2</t>
  </si>
  <si>
    <t>bm</t>
  </si>
  <si>
    <t>Dátum:</t>
  </si>
  <si>
    <t>Ing. Vojtech Izsmán</t>
  </si>
  <si>
    <t>Cena celkom bez DPH</t>
  </si>
  <si>
    <t>Cena celkom s DPH</t>
  </si>
  <si>
    <t>DPH 20%</t>
  </si>
  <si>
    <t>Nepredvídané položky v prípade potreby čerpať v zmysle odsúhlasenia investorom</t>
  </si>
  <si>
    <t>Ostatné</t>
  </si>
  <si>
    <t>Telocvičňa pre Zš a Mš I. Krasku, Trnava</t>
  </si>
  <si>
    <t>mesto Trnava</t>
  </si>
  <si>
    <t>Doprava</t>
  </si>
  <si>
    <t>Vykurovanie</t>
  </si>
  <si>
    <r>
      <rPr>
        <sz val="10"/>
        <rFont val="Calibri"/>
        <family val="2"/>
        <charset val="238"/>
        <scheme val="minor"/>
      </rPr>
      <t xml:space="preserve">Potrubie z uhlíkovej ocele IVAR C-STEEL DN25, </t>
    </r>
    <r>
      <rPr>
        <sz val="10"/>
        <rFont val="GreekC"/>
        <charset val="238"/>
      </rPr>
      <t>∅</t>
    </r>
    <r>
      <rPr>
        <sz val="9"/>
        <rFont val="Calibri"/>
        <family val="2"/>
        <charset val="238"/>
      </rPr>
      <t>28x1,5mm</t>
    </r>
  </si>
  <si>
    <r>
      <t xml:space="preserve">Potrubie z uhlíkovej ocele IVAR C-STEEL DN32, </t>
    </r>
    <r>
      <rPr>
        <sz val="10"/>
        <rFont val="GreekC"/>
        <charset val="238"/>
      </rPr>
      <t>∅</t>
    </r>
    <r>
      <rPr>
        <sz val="10"/>
        <rFont val="Calibri"/>
        <family val="2"/>
        <charset val="238"/>
        <scheme val="minor"/>
      </rPr>
      <t>35</t>
    </r>
    <r>
      <rPr>
        <sz val="9"/>
        <rFont val="Calibri"/>
        <family val="2"/>
        <charset val="238"/>
      </rPr>
      <t>x1,5mm</t>
    </r>
  </si>
  <si>
    <r>
      <t xml:space="preserve">Potrubie z uhlíkovej ocele IVAR C-STEEL DN40, </t>
    </r>
    <r>
      <rPr>
        <sz val="10"/>
        <rFont val="GreekC"/>
        <charset val="238"/>
      </rPr>
      <t>∅</t>
    </r>
    <r>
      <rPr>
        <sz val="10"/>
        <rFont val="Calibri"/>
        <family val="2"/>
        <charset val="238"/>
        <scheme val="minor"/>
      </rPr>
      <t>42</t>
    </r>
    <r>
      <rPr>
        <sz val="9"/>
        <rFont val="Calibri"/>
        <family val="2"/>
        <charset val="238"/>
      </rPr>
      <t>x1,5mm</t>
    </r>
  </si>
  <si>
    <r>
      <t xml:space="preserve">Potrubie z uhlíkovej ocele IVAR C-STEEL DN50, </t>
    </r>
    <r>
      <rPr>
        <sz val="10"/>
        <rFont val="GreekC"/>
        <charset val="238"/>
      </rPr>
      <t>∅</t>
    </r>
    <r>
      <rPr>
        <sz val="10"/>
        <rFont val="Calibri"/>
        <family val="2"/>
        <charset val="238"/>
        <scheme val="minor"/>
      </rPr>
      <t>54</t>
    </r>
    <r>
      <rPr>
        <sz val="9"/>
        <rFont val="Calibri"/>
        <family val="2"/>
        <charset val="238"/>
      </rPr>
      <t>x1,5mm</t>
    </r>
  </si>
  <si>
    <r>
      <t xml:space="preserve">Potrubie z uhlíkovej ocele IVAR C-STEEL DN65, </t>
    </r>
    <r>
      <rPr>
        <sz val="10"/>
        <rFont val="GreekC"/>
        <charset val="238"/>
      </rPr>
      <t>∅</t>
    </r>
    <r>
      <rPr>
        <sz val="10"/>
        <rFont val="Calibri"/>
        <family val="2"/>
        <charset val="238"/>
        <scheme val="minor"/>
      </rPr>
      <t>76,1</t>
    </r>
    <r>
      <rPr>
        <sz val="9"/>
        <rFont val="Calibri"/>
        <family val="2"/>
        <charset val="238"/>
      </rPr>
      <t>x2,0mm</t>
    </r>
  </si>
  <si>
    <r>
      <t xml:space="preserve">Potrubie z uhlíkovej ocele IVAR C-STEEL DN20, </t>
    </r>
    <r>
      <rPr>
        <sz val="10"/>
        <rFont val="GreekC"/>
        <charset val="238"/>
      </rPr>
      <t>∅</t>
    </r>
    <r>
      <rPr>
        <sz val="9"/>
        <rFont val="Calibri"/>
        <family val="2"/>
        <charset val="238"/>
      </rPr>
      <t>22x1,5mm</t>
    </r>
  </si>
  <si>
    <r>
      <t xml:space="preserve">Potrubie z uhlíkovej ocele IVAR C-STEEL DN15, </t>
    </r>
    <r>
      <rPr>
        <sz val="10"/>
        <rFont val="GreekC"/>
        <charset val="238"/>
      </rPr>
      <t>∅</t>
    </r>
    <r>
      <rPr>
        <sz val="10"/>
        <rFont val="Calibri"/>
        <family val="2"/>
        <charset val="238"/>
        <scheme val="minor"/>
      </rPr>
      <t>18</t>
    </r>
    <r>
      <rPr>
        <sz val="9"/>
        <rFont val="Calibri"/>
        <family val="2"/>
        <charset val="238"/>
      </rPr>
      <t>x1,2mm</t>
    </r>
  </si>
  <si>
    <t>Guľový kohút DN 25</t>
  </si>
  <si>
    <t>Guľový kohút DN 20</t>
  </si>
  <si>
    <t>Ventil so servopohonom (súčasť dodávky teplovzd. ventilátorov)</t>
  </si>
  <si>
    <t>Ovládač Volano EC</t>
  </si>
  <si>
    <t>Stropný držiak</t>
  </si>
  <si>
    <t>Teplovzdušný ventilátor Volcano VR1 s EC motorom</t>
  </si>
  <si>
    <t>Závesné uchytenie potrubia</t>
  </si>
  <si>
    <t>Rozdeľovač/zberač podlahového vykurovania ULTIMATE VARIANTA I, 10-okruhový</t>
  </si>
  <si>
    <t>Krycia PE fólia 0,12mm, šíka 2m</t>
  </si>
  <si>
    <t>Upínacia lišta PENTA 14/18</t>
  </si>
  <si>
    <t>Upínacia spona na fixovanie lišty a rúrky</t>
  </si>
  <si>
    <t>Odvodný dilatačný pás z PE peny s fóliou</t>
  </si>
  <si>
    <t>Chránička pre rúrky 17  mm, modrá</t>
  </si>
  <si>
    <t>Skrinka do steny SRS 8. rozmery 800x500x120 mm, do 10 okruhov</t>
  </si>
  <si>
    <t>Platifikátor-balenie 10kg</t>
  </si>
  <si>
    <t>4 vrstvová rúrka UNIVENTA RADIA-NOXY 17x2,5 mm</t>
  </si>
  <si>
    <t>Pripojovacie skrutkovanie 17x2,5 mm, kov-plast 3/4, vnútorný závit, 10ks v balení</t>
  </si>
  <si>
    <t>Guľový uzáver 1" pre rozdeľovace ULTIMATE, sada 2ks</t>
  </si>
  <si>
    <t>Press fitingy</t>
  </si>
  <si>
    <t xml:space="preserve">Izolácia z potrubných izolačných trubíc zo syntetického kaučuku ARMAFLEX, hr. 17,5mm </t>
  </si>
  <si>
    <t xml:space="preserve">Izolácia z potrubných izolačných trubíc zo syntetického kaučuku ARMAFLEX, hr. 18,0mm </t>
  </si>
  <si>
    <t xml:space="preserve">Izolácia z potrubných izolačných trubíc zo syntetického kaučuku ARMAFLEX, hr. 19,0mm </t>
  </si>
  <si>
    <t xml:space="preserve">Izolácia z potrubných izolačných trubíc zo syntetického kaučuku ARMAFLEX, hr. 19,5mm </t>
  </si>
  <si>
    <t xml:space="preserve">Izolácia z potrubných izolačných trubíc zo syntetického kaučuku ARMAFLEX, hr. 20,5mm </t>
  </si>
  <si>
    <t xml:space="preserve">Izolácia z potrubných izolačných trubíc zo syntetického kaučuku ARMAFLEX, hr. 21,0mm </t>
  </si>
  <si>
    <t xml:space="preserve">Izolácia z potrubných izolačných trubíc zo syntetického kaučuku ARMAFLEX, hr. 22mm </t>
  </si>
  <si>
    <t>Doskové vykurovacie teleso KORAD 11VK 600/600</t>
  </si>
  <si>
    <t>Doskové vykurovacie teleso KORAD 22VK 1200/900</t>
  </si>
  <si>
    <t xml:space="preserve">závesy VT, zátka, odvzdušnenie VT  </t>
  </si>
  <si>
    <t xml:space="preserve"> Danfoss H ventil VK - rohový </t>
  </si>
  <si>
    <t xml:space="preserve"> termostatická hlavica Danfoss </t>
  </si>
  <si>
    <t>Kotolňa</t>
  </si>
  <si>
    <t>Tepelné čerpadlo voda-voda NIBE F1345</t>
  </si>
  <si>
    <t>Nepriamoohrievaný zásobníkový ohrievač DRAŽICE OKC 750 NTR/HP, 750l</t>
  </si>
  <si>
    <t>Doskový rozoberateľný výmenník tepla NIBE PLEX 322-60</t>
  </si>
  <si>
    <t xml:space="preserve">Združený rozdelovač/zberač vykurovacej vody </t>
  </si>
  <si>
    <t>Expanzná nádoba REFLEX REFIX 25DD/10 s objemom 25l</t>
  </si>
  <si>
    <t>Expanzná nádoba REFLEX S50 s objemom 50l</t>
  </si>
  <si>
    <t>Rýchlomontážna sada so zmiešavaním DN40, čerpadlo GRUNDFOS MAGNA -3 40-80 F</t>
  </si>
  <si>
    <t>Rýchlomontážna sada so zmiešavaním DN32, čerpadlo GRUNDFOS ALPHA 2 32-60</t>
  </si>
  <si>
    <t>Anuloid VITOSET 160/80 s tepelnou izoláciou</t>
  </si>
  <si>
    <t>Stojanová konzola pre rozdelovač/zberač</t>
  </si>
  <si>
    <t>Expanzná nádoba REFLEX NG50 s objemom 50l</t>
  </si>
  <si>
    <t>Guľový uzáver DN40</t>
  </si>
  <si>
    <t>Guľový uzáver DN32</t>
  </si>
  <si>
    <t>Guľový uzáver DN50</t>
  </si>
  <si>
    <t>Guľový uzáver DN25</t>
  </si>
  <si>
    <t>Guľový uzáver DN20</t>
  </si>
  <si>
    <t>Poistný ventil DN25, 0,3MPa</t>
  </si>
  <si>
    <t>Poistný ventil DN25, 800kPa</t>
  </si>
  <si>
    <t>Teplomer 0-120°C</t>
  </si>
  <si>
    <t>Cirkulačné čerpadlo Grundfos Comfort 15-14 B PM</t>
  </si>
  <si>
    <t>Trojcestný zmiešavací ventil so servopohonom DN65</t>
  </si>
  <si>
    <t>Trojcestný zmiešavací ventil so servopohonom DN25</t>
  </si>
  <si>
    <t>Termomanometer</t>
  </si>
  <si>
    <t>Vypúšťací kohút DN25</t>
  </si>
  <si>
    <t>Tlakomer 0-6bar</t>
  </si>
  <si>
    <t>Guĺový uzáver so zabez. v otvorenej polohe DN20</t>
  </si>
  <si>
    <t>Guĺový uzáver so zabez. v otvorenej polohe DN25</t>
  </si>
  <si>
    <t>Automatický odvzdušňovací ventil</t>
  </si>
  <si>
    <t>Filter DN20</t>
  </si>
  <si>
    <t>Guľový uzáver DN15</t>
  </si>
  <si>
    <t>Vyvažovací ventil DN50</t>
  </si>
  <si>
    <t>Vypúšťací kohút DN15</t>
  </si>
  <si>
    <t>Filter DN50</t>
  </si>
  <si>
    <t>Guľový kohút DN65</t>
  </si>
  <si>
    <t>Orientačná cena za kompletné prevedenie vrtov vrátane organizačných nákladov, dopravy apod. 6 x 130-140 m</t>
  </si>
  <si>
    <t>Orientačná cena materiálu pre napojenie vrtov do technickej miestnosti</t>
  </si>
  <si>
    <t>Orientačná cena za práci na dopojení vrtov – zemné práce, elektro zvarovanie, tlakové skúšky, plnenie, ukládanie jímok apod.</t>
  </si>
  <si>
    <t>Tlaková skúška</t>
  </si>
  <si>
    <t>Ústredné kúrenie</t>
  </si>
  <si>
    <t>2.12.2021</t>
  </si>
  <si>
    <t>Zadanie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</si>
</sst>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\ &quot;€&quot;"/>
  </numFmts>
  <fonts count="32">
    <font>
      <sz val="10"/>
      <name val="Arial CE"/>
    </font>
    <font>
      <sz val="10"/>
      <name val="Arial CE"/>
      <family val="2"/>
      <charset val="238"/>
    </font>
    <font>
      <sz val="10"/>
      <name val="Arial Narrow"/>
      <family val="2"/>
    </font>
    <font>
      <sz val="11"/>
      <color indexed="8"/>
      <name val="Arial"/>
      <family val="2"/>
      <charset val="238"/>
    </font>
    <font>
      <sz val="11"/>
      <color indexed="9"/>
      <name val="Arial"/>
      <family val="2"/>
      <charset val="238"/>
    </font>
    <font>
      <sz val="11"/>
      <color indexed="20"/>
      <name val="Arial"/>
      <family val="2"/>
      <charset val="238"/>
    </font>
    <font>
      <b/>
      <sz val="11"/>
      <color indexed="10"/>
      <name val="Arial"/>
      <family val="2"/>
      <charset val="238"/>
    </font>
    <font>
      <i/>
      <sz val="11"/>
      <color indexed="23"/>
      <name val="Arial"/>
      <family val="2"/>
      <charset val="238"/>
    </font>
    <font>
      <sz val="11"/>
      <color indexed="17"/>
      <name val="Arial"/>
      <family val="2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sz val="11"/>
      <color indexed="9"/>
      <name val="Arial"/>
      <family val="2"/>
      <charset val="238"/>
    </font>
    <font>
      <sz val="11"/>
      <color indexed="62"/>
      <name val="Arial"/>
      <family val="2"/>
      <charset val="238"/>
    </font>
    <font>
      <sz val="11"/>
      <color indexed="10"/>
      <name val="Arial"/>
      <family val="2"/>
      <charset val="238"/>
    </font>
    <font>
      <sz val="11"/>
      <color indexed="19"/>
      <name val="Arial"/>
      <family val="2"/>
      <charset val="238"/>
    </font>
    <font>
      <b/>
      <sz val="11"/>
      <color indexed="63"/>
      <name val="Arial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family val="2"/>
      <charset val="238"/>
    </font>
    <font>
      <sz val="5"/>
      <name val="Calibri"/>
      <family val="2"/>
      <charset val="238"/>
      <scheme val="minor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10"/>
      <name val="GreekC"/>
      <charset val="238"/>
    </font>
    <font>
      <sz val="9"/>
      <name val="Calibri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11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16" borderId="1" applyNumberFormat="0" applyAlignment="0" applyProtection="0"/>
    <xf numFmtId="0" fontId="7" fillId="0" borderId="0" applyNumberFormat="0" applyFill="0" applyBorder="0" applyAlignment="0" applyProtection="0"/>
    <xf numFmtId="0" fontId="8" fillId="6" borderId="0" applyNumberFormat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17" borderId="5" applyNumberFormat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7" borderId="0" applyNumberFormat="0" applyBorder="0" applyAlignment="0" applyProtection="0"/>
    <xf numFmtId="0" fontId="1" fillId="4" borderId="7" applyNumberFormat="0" applyFont="0" applyAlignment="0" applyProtection="0"/>
    <xf numFmtId="0" fontId="16" fillId="16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4" fillId="0" borderId="0" applyNumberFormat="0" applyFill="0" applyBorder="0" applyAlignment="0" applyProtection="0"/>
  </cellStyleXfs>
  <cellXfs count="94">
    <xf numFmtId="0" fontId="0" fillId="0" borderId="0" xfId="0"/>
    <xf numFmtId="0" fontId="2" fillId="0" borderId="0" xfId="0" applyFont="1"/>
    <xf numFmtId="0" fontId="0" fillId="0" borderId="0" xfId="0" applyFont="1" applyBorder="1"/>
    <xf numFmtId="0" fontId="0" fillId="0" borderId="0" xfId="0" applyFont="1"/>
    <xf numFmtId="0" fontId="0" fillId="0" borderId="0" xfId="0" applyFont="1" applyAlignment="1">
      <alignment horizontal="right"/>
    </xf>
    <xf numFmtId="49" fontId="20" fillId="0" borderId="10" xfId="0" applyNumberFormat="1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left" vertical="center" wrapText="1"/>
    </xf>
    <xf numFmtId="0" fontId="21" fillId="0" borderId="11" xfId="0" applyFont="1" applyBorder="1" applyAlignment="1"/>
    <xf numFmtId="0" fontId="21" fillId="0" borderId="12" xfId="0" applyFont="1" applyBorder="1" applyAlignment="1"/>
    <xf numFmtId="0" fontId="21" fillId="0" borderId="12" xfId="0" applyFont="1" applyBorder="1" applyAlignment="1">
      <alignment horizontal="right"/>
    </xf>
    <xf numFmtId="0" fontId="19" fillId="0" borderId="12" xfId="0" applyFont="1" applyBorder="1" applyAlignment="1">
      <alignment horizontal="right"/>
    </xf>
    <xf numFmtId="0" fontId="19" fillId="0" borderId="12" xfId="0" applyFont="1" applyBorder="1"/>
    <xf numFmtId="0" fontId="22" fillId="0" borderId="13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22" fillId="0" borderId="14" xfId="0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4" fillId="0" borderId="16" xfId="0" applyFont="1" applyBorder="1"/>
    <xf numFmtId="0" fontId="24" fillId="0" borderId="0" xfId="0" applyFont="1" applyBorder="1"/>
    <xf numFmtId="0" fontId="24" fillId="0" borderId="0" xfId="0" applyFont="1" applyBorder="1" applyAlignment="1">
      <alignment horizontal="right"/>
    </xf>
    <xf numFmtId="0" fontId="24" fillId="0" borderId="17" xfId="0" applyFont="1" applyBorder="1" applyAlignment="1">
      <alignment vertical="center"/>
    </xf>
    <xf numFmtId="0" fontId="24" fillId="0" borderId="18" xfId="0" applyFont="1" applyBorder="1" applyAlignment="1">
      <alignment vertical="center"/>
    </xf>
    <xf numFmtId="0" fontId="19" fillId="0" borderId="10" xfId="0" applyFont="1" applyFill="1" applyBorder="1" applyAlignment="1">
      <alignment horizontal="left" vertical="center"/>
    </xf>
    <xf numFmtId="49" fontId="19" fillId="0" borderId="10" xfId="0" applyNumberFormat="1" applyFont="1" applyFill="1" applyBorder="1" applyAlignment="1">
      <alignment horizontal="center" vertical="center"/>
    </xf>
    <xf numFmtId="49" fontId="19" fillId="0" borderId="10" xfId="0" applyNumberFormat="1" applyFont="1" applyFill="1" applyBorder="1" applyAlignment="1">
      <alignment vertical="center"/>
    </xf>
    <xf numFmtId="49" fontId="2" fillId="0" borderId="10" xfId="0" applyNumberFormat="1" applyFont="1" applyFill="1" applyBorder="1"/>
    <xf numFmtId="49" fontId="20" fillId="0" borderId="25" xfId="0" applyNumberFormat="1" applyFont="1" applyFill="1" applyBorder="1" applyAlignment="1">
      <alignment horizontal="center" vertical="center" wrapText="1"/>
    </xf>
    <xf numFmtId="49" fontId="24" fillId="0" borderId="25" xfId="0" applyNumberFormat="1" applyFont="1" applyFill="1" applyBorder="1" applyAlignment="1">
      <alignment horizontal="center" vertical="center"/>
    </xf>
    <xf numFmtId="49" fontId="19" fillId="0" borderId="25" xfId="0" applyNumberFormat="1" applyFont="1" applyFill="1" applyBorder="1" applyAlignment="1">
      <alignment horizontal="center" vertical="center"/>
    </xf>
    <xf numFmtId="49" fontId="25" fillId="0" borderId="25" xfId="0" applyNumberFormat="1" applyFont="1" applyFill="1" applyBorder="1" applyAlignment="1">
      <alignment vertical="center"/>
    </xf>
    <xf numFmtId="49" fontId="23" fillId="0" borderId="25" xfId="0" applyNumberFormat="1" applyFont="1" applyFill="1" applyBorder="1" applyAlignment="1">
      <alignment horizontal="center"/>
    </xf>
    <xf numFmtId="0" fontId="26" fillId="0" borderId="13" xfId="0" applyFont="1" applyFill="1" applyBorder="1" applyAlignment="1">
      <alignment horizontal="center" vertical="center"/>
    </xf>
    <xf numFmtId="164" fontId="19" fillId="0" borderId="10" xfId="0" applyNumberFormat="1" applyFont="1" applyFill="1" applyBorder="1" applyAlignment="1">
      <alignment horizontal="center" vertical="center"/>
    </xf>
    <xf numFmtId="49" fontId="19" fillId="0" borderId="13" xfId="0" applyNumberFormat="1" applyFont="1" applyFill="1" applyBorder="1" applyAlignment="1">
      <alignment horizontal="center" vertical="center"/>
    </xf>
    <xf numFmtId="49" fontId="2" fillId="0" borderId="13" xfId="0" applyNumberFormat="1" applyFont="1" applyFill="1" applyBorder="1"/>
    <xf numFmtId="0" fontId="19" fillId="0" borderId="13" xfId="0" applyFont="1" applyFill="1" applyBorder="1" applyAlignment="1">
      <alignment horizontal="left" vertical="center"/>
    </xf>
    <xf numFmtId="0" fontId="19" fillId="0" borderId="13" xfId="0" applyFont="1" applyFill="1" applyBorder="1" applyAlignment="1">
      <alignment horizontal="center" vertical="center"/>
    </xf>
    <xf numFmtId="0" fontId="25" fillId="0" borderId="13" xfId="0" applyFont="1" applyFill="1" applyBorder="1"/>
    <xf numFmtId="164" fontId="23" fillId="0" borderId="0" xfId="0" applyNumberFormat="1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164" fontId="19" fillId="0" borderId="13" xfId="0" applyNumberFormat="1" applyFont="1" applyFill="1" applyBorder="1" applyAlignment="1">
      <alignment horizontal="center" vertical="center"/>
    </xf>
    <xf numFmtId="0" fontId="24" fillId="0" borderId="16" xfId="0" applyFont="1" applyBorder="1" applyAlignment="1"/>
    <xf numFmtId="0" fontId="24" fillId="0" borderId="0" xfId="0" applyFont="1" applyBorder="1" applyAlignment="1"/>
    <xf numFmtId="2" fontId="19" fillId="0" borderId="10" xfId="0" applyNumberFormat="1" applyFont="1" applyFill="1" applyBorder="1" applyAlignment="1">
      <alignment horizontal="center" vertical="center" wrapText="1"/>
    </xf>
    <xf numFmtId="2" fontId="19" fillId="0" borderId="10" xfId="0" applyNumberFormat="1" applyFont="1" applyFill="1" applyBorder="1" applyAlignment="1">
      <alignment horizontal="center" vertical="center"/>
    </xf>
    <xf numFmtId="0" fontId="19" fillId="0" borderId="13" xfId="0" applyFont="1" applyFill="1" applyBorder="1" applyAlignment="1">
      <alignment horizontal="left" vertical="center" wrapText="1"/>
    </xf>
    <xf numFmtId="4" fontId="19" fillId="0" borderId="10" xfId="0" applyNumberFormat="1" applyFont="1" applyFill="1" applyBorder="1" applyAlignment="1">
      <alignment horizontal="center" vertical="center"/>
    </xf>
    <xf numFmtId="4" fontId="19" fillId="0" borderId="10" xfId="0" applyNumberFormat="1" applyFont="1" applyFill="1" applyBorder="1" applyAlignment="1">
      <alignment horizontal="center" vertical="center" wrapText="1"/>
    </xf>
    <xf numFmtId="4" fontId="19" fillId="0" borderId="13" xfId="0" applyNumberFormat="1" applyFont="1" applyFill="1" applyBorder="1" applyAlignment="1">
      <alignment horizontal="center" vertical="center"/>
    </xf>
    <xf numFmtId="49" fontId="23" fillId="0" borderId="28" xfId="0" applyNumberFormat="1" applyFont="1" applyFill="1" applyBorder="1" applyAlignment="1">
      <alignment horizontal="center"/>
    </xf>
    <xf numFmtId="49" fontId="23" fillId="0" borderId="10" xfId="0" applyNumberFormat="1" applyFont="1" applyFill="1" applyBorder="1" applyAlignment="1">
      <alignment horizontal="center"/>
    </xf>
    <xf numFmtId="0" fontId="19" fillId="0" borderId="29" xfId="0" applyFont="1" applyFill="1" applyBorder="1" applyAlignment="1">
      <alignment horizontal="center" vertical="center"/>
    </xf>
    <xf numFmtId="164" fontId="19" fillId="0" borderId="29" xfId="0" applyNumberFormat="1" applyFont="1" applyFill="1" applyBorder="1" applyAlignment="1">
      <alignment horizontal="center" vertical="center"/>
    </xf>
    <xf numFmtId="165" fontId="28" fillId="0" borderId="27" xfId="0" applyNumberFormat="1" applyFont="1" applyFill="1" applyBorder="1" applyAlignment="1">
      <alignment horizontal="right"/>
    </xf>
    <xf numFmtId="165" fontId="28" fillId="0" borderId="27" xfId="0" applyNumberFormat="1" applyFont="1" applyFill="1" applyBorder="1"/>
    <xf numFmtId="165" fontId="23" fillId="0" borderId="0" xfId="0" applyNumberFormat="1" applyFont="1" applyBorder="1" applyAlignment="1">
      <alignment horizontal="center" vertical="center" wrapText="1"/>
    </xf>
    <xf numFmtId="0" fontId="29" fillId="0" borderId="0" xfId="0" applyFont="1"/>
    <xf numFmtId="164" fontId="0" fillId="0" borderId="0" xfId="0" applyNumberFormat="1" applyFont="1" applyBorder="1"/>
    <xf numFmtId="49" fontId="23" fillId="18" borderId="25" xfId="0" applyNumberFormat="1" applyFont="1" applyFill="1" applyBorder="1" applyAlignment="1">
      <alignment horizontal="center" vertical="center" wrapText="1"/>
    </xf>
    <xf numFmtId="49" fontId="20" fillId="18" borderId="10" xfId="0" applyNumberFormat="1" applyFont="1" applyFill="1" applyBorder="1" applyAlignment="1">
      <alignment horizontal="center" vertical="center" wrapText="1"/>
    </xf>
    <xf numFmtId="0" fontId="23" fillId="18" borderId="10" xfId="0" applyFont="1" applyFill="1" applyBorder="1" applyAlignment="1">
      <alignment horizontal="justify" vertical="center"/>
    </xf>
    <xf numFmtId="0" fontId="19" fillId="18" borderId="10" xfId="0" applyFont="1" applyFill="1" applyBorder="1" applyAlignment="1">
      <alignment horizontal="center" vertical="center"/>
    </xf>
    <xf numFmtId="0" fontId="19" fillId="18" borderId="10" xfId="0" applyFont="1" applyFill="1" applyBorder="1" applyAlignment="1">
      <alignment horizontal="center" vertical="center" wrapText="1"/>
    </xf>
    <xf numFmtId="164" fontId="19" fillId="18" borderId="10" xfId="0" applyNumberFormat="1" applyFont="1" applyFill="1" applyBorder="1" applyAlignment="1">
      <alignment horizontal="center" vertical="center"/>
    </xf>
    <xf numFmtId="164" fontId="19" fillId="18" borderId="10" xfId="0" applyNumberFormat="1" applyFont="1" applyFill="1" applyBorder="1" applyAlignment="1">
      <alignment horizontal="center" vertical="center" wrapText="1"/>
    </xf>
    <xf numFmtId="49" fontId="27" fillId="18" borderId="25" xfId="0" applyNumberFormat="1" applyFont="1" applyFill="1" applyBorder="1" applyAlignment="1">
      <alignment horizontal="center" vertical="center"/>
    </xf>
    <xf numFmtId="2" fontId="19" fillId="18" borderId="10" xfId="0" applyNumberFormat="1" applyFont="1" applyFill="1" applyBorder="1" applyAlignment="1">
      <alignment horizontal="center" vertical="center"/>
    </xf>
    <xf numFmtId="2" fontId="19" fillId="18" borderId="10" xfId="0" applyNumberFormat="1" applyFont="1" applyFill="1" applyBorder="1" applyAlignment="1">
      <alignment horizontal="center" vertical="center" wrapText="1"/>
    </xf>
    <xf numFmtId="49" fontId="19" fillId="18" borderId="10" xfId="0" applyNumberFormat="1" applyFont="1" applyFill="1" applyBorder="1" applyAlignment="1">
      <alignment vertical="center"/>
    </xf>
    <xf numFmtId="4" fontId="19" fillId="18" borderId="10" xfId="0" applyNumberFormat="1" applyFont="1" applyFill="1" applyBorder="1" applyAlignment="1">
      <alignment horizontal="center" vertical="center"/>
    </xf>
    <xf numFmtId="0" fontId="19" fillId="0" borderId="20" xfId="0" applyFont="1" applyFill="1" applyBorder="1" applyAlignment="1">
      <alignment horizontal="left" vertical="center"/>
    </xf>
    <xf numFmtId="49" fontId="20" fillId="0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49" fontId="23" fillId="0" borderId="25" xfId="0" applyNumberFormat="1" applyFont="1" applyFill="1" applyBorder="1" applyAlignment="1">
      <alignment horizontal="center" vertical="center" wrapText="1"/>
    </xf>
    <xf numFmtId="49" fontId="25" fillId="18" borderId="25" xfId="0" applyNumberFormat="1" applyFont="1" applyFill="1" applyBorder="1" applyAlignment="1">
      <alignment vertical="center"/>
    </xf>
    <xf numFmtId="0" fontId="20" fillId="18" borderId="10" xfId="0" applyFont="1" applyFill="1" applyBorder="1" applyAlignment="1">
      <alignment horizontal="left" vertical="center" wrapText="1"/>
    </xf>
    <xf numFmtId="4" fontId="19" fillId="18" borderId="10" xfId="0" applyNumberFormat="1" applyFont="1" applyFill="1" applyBorder="1" applyAlignment="1">
      <alignment horizontal="center" vertical="center" wrapText="1"/>
    </xf>
    <xf numFmtId="49" fontId="23" fillId="0" borderId="10" xfId="0" applyNumberFormat="1" applyFont="1" applyFill="1" applyBorder="1" applyAlignment="1">
      <alignment vertical="center"/>
    </xf>
    <xf numFmtId="0" fontId="1" fillId="0" borderId="0" xfId="0" applyFont="1" applyAlignment="1">
      <alignment wrapText="1"/>
    </xf>
    <xf numFmtId="0" fontId="24" fillId="0" borderId="16" xfId="0" applyFont="1" applyBorder="1" applyAlignment="1"/>
    <xf numFmtId="0" fontId="24" fillId="0" borderId="0" xfId="0" applyFont="1" applyBorder="1" applyAlignment="1"/>
    <xf numFmtId="0" fontId="24" fillId="0" borderId="0" xfId="0" applyFont="1" applyBorder="1" applyAlignment="1">
      <alignment horizontal="left" wrapText="1"/>
    </xf>
    <xf numFmtId="0" fontId="22" fillId="0" borderId="19" xfId="0" applyFont="1" applyFill="1" applyBorder="1" applyAlignment="1">
      <alignment horizontal="center" vertical="center" wrapText="1"/>
    </xf>
    <xf numFmtId="0" fontId="22" fillId="0" borderId="20" xfId="0" applyFont="1" applyFill="1" applyBorder="1" applyAlignment="1">
      <alignment horizontal="center" vertical="center"/>
    </xf>
    <xf numFmtId="0" fontId="24" fillId="0" borderId="18" xfId="0" applyFont="1" applyBorder="1" applyAlignment="1">
      <alignment horizontal="left" wrapText="1"/>
    </xf>
    <xf numFmtId="0" fontId="22" fillId="0" borderId="23" xfId="0" applyFont="1" applyFill="1" applyBorder="1" applyAlignment="1">
      <alignment horizontal="center" vertical="center"/>
    </xf>
    <xf numFmtId="0" fontId="22" fillId="0" borderId="24" xfId="0" applyFont="1" applyFill="1" applyBorder="1" applyAlignment="1">
      <alignment horizontal="center" vertical="center"/>
    </xf>
    <xf numFmtId="0" fontId="22" fillId="0" borderId="19" xfId="0" applyFont="1" applyFill="1" applyBorder="1" applyAlignment="1">
      <alignment horizontal="center" vertical="center"/>
    </xf>
    <xf numFmtId="0" fontId="22" fillId="0" borderId="26" xfId="0" applyFont="1" applyFill="1" applyBorder="1" applyAlignment="1">
      <alignment horizontal="center" vertical="center" wrapText="1"/>
    </xf>
    <xf numFmtId="0" fontId="22" fillId="0" borderId="21" xfId="0" applyFont="1" applyFill="1" applyBorder="1" applyAlignment="1">
      <alignment horizontal="center" vertical="center"/>
    </xf>
    <xf numFmtId="0" fontId="22" fillId="0" borderId="22" xfId="0" applyFont="1" applyFill="1" applyBorder="1" applyAlignment="1">
      <alignment horizontal="center" vertical="center"/>
    </xf>
    <xf numFmtId="49" fontId="24" fillId="0" borderId="0" xfId="0" applyNumberFormat="1" applyFont="1" applyBorder="1" applyAlignment="1">
      <alignment horizontal="left"/>
    </xf>
    <xf numFmtId="0" fontId="24" fillId="0" borderId="16" xfId="0" applyFont="1" applyBorder="1" applyAlignment="1">
      <alignment horizontal="left"/>
    </xf>
    <xf numFmtId="0" fontId="24" fillId="0" borderId="0" xfId="0" applyFont="1" applyBorder="1" applyAlignment="1">
      <alignment horizontal="left"/>
    </xf>
  </cellXfs>
  <cellStyles count="4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Linked Cell" xfId="35"/>
    <cellStyle name="Neutral" xfId="36"/>
    <cellStyle name="normálne" xfId="0" builtinId="0"/>
    <cellStyle name="Note" xfId="37"/>
    <cellStyle name="Output" xfId="38"/>
    <cellStyle name="Title" xfId="39"/>
    <cellStyle name="Total" xfId="40"/>
    <cellStyle name="Warning Text" xfId="4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8"/>
  <sheetViews>
    <sheetView tabSelected="1" workbookViewId="0">
      <pane ySplit="9" topLeftCell="A43" activePane="bottomLeft" state="frozenSplit"/>
      <selection activeCell="G80" sqref="G80"/>
      <selection pane="bottomLeft" activeCell="A2" sqref="A2:B2"/>
    </sheetView>
  </sheetViews>
  <sheetFormatPr defaultColWidth="9.140625" defaultRowHeight="12.75"/>
  <cols>
    <col min="1" max="1" width="3.5703125" style="3" customWidth="1"/>
    <col min="2" max="2" width="7.28515625" style="3" customWidth="1"/>
    <col min="3" max="3" width="6.7109375" style="1" customWidth="1"/>
    <col min="4" max="4" width="64.140625" style="3" customWidth="1"/>
    <col min="5" max="5" width="5.140625" style="3" customWidth="1"/>
    <col min="6" max="6" width="8.42578125" style="3" customWidth="1"/>
    <col min="7" max="7" width="13.140625" style="4" customWidth="1"/>
    <col min="8" max="8" width="15.7109375" style="4" customWidth="1"/>
    <col min="9" max="9" width="11.140625" style="3" customWidth="1"/>
    <col min="10" max="10" width="10.140625" style="2" customWidth="1"/>
    <col min="11" max="11" width="9.140625" style="2"/>
    <col min="12" max="12" width="11" style="2" bestFit="1" customWidth="1"/>
    <col min="13" max="16384" width="9.140625" style="2"/>
  </cols>
  <sheetData>
    <row r="1" spans="1:9" ht="21">
      <c r="A1" s="7" t="s">
        <v>108</v>
      </c>
      <c r="B1" s="8"/>
      <c r="C1" s="9"/>
      <c r="D1" s="9"/>
      <c r="E1" s="9"/>
      <c r="F1" s="8"/>
      <c r="G1" s="8"/>
      <c r="H1" s="10"/>
      <c r="I1" s="11"/>
    </row>
    <row r="2" spans="1:9" ht="15">
      <c r="A2" s="79" t="s">
        <v>8</v>
      </c>
      <c r="B2" s="80"/>
      <c r="C2" s="81" t="s">
        <v>25</v>
      </c>
      <c r="D2" s="81"/>
      <c r="E2" s="81"/>
      <c r="F2" s="81"/>
      <c r="G2" s="81"/>
      <c r="H2" s="81"/>
      <c r="I2" s="81"/>
    </row>
    <row r="3" spans="1:9" ht="15" customHeight="1">
      <c r="A3" s="41" t="s">
        <v>10</v>
      </c>
      <c r="B3" s="42"/>
      <c r="C3" s="81" t="s">
        <v>26</v>
      </c>
      <c r="D3" s="81"/>
      <c r="E3" s="81"/>
      <c r="F3" s="81"/>
      <c r="G3" s="81"/>
      <c r="H3" s="81"/>
      <c r="I3" s="81"/>
    </row>
    <row r="4" spans="1:9" ht="12.75" customHeight="1">
      <c r="A4" s="17" t="s">
        <v>11</v>
      </c>
      <c r="B4" s="18"/>
      <c r="C4" s="18" t="s">
        <v>19</v>
      </c>
      <c r="D4" s="18"/>
      <c r="E4" s="18"/>
      <c r="F4" s="18"/>
      <c r="G4" s="19"/>
      <c r="H4" s="19"/>
      <c r="I4" s="18"/>
    </row>
    <row r="5" spans="1:9" ht="12.75" customHeight="1">
      <c r="A5" s="92" t="s">
        <v>18</v>
      </c>
      <c r="B5" s="93"/>
      <c r="C5" s="91" t="s">
        <v>107</v>
      </c>
      <c r="D5" s="91"/>
      <c r="E5" s="18"/>
      <c r="F5" s="18"/>
      <c r="G5" s="19"/>
      <c r="H5" s="19"/>
      <c r="I5" s="18"/>
    </row>
    <row r="6" spans="1:9" ht="15.75" customHeight="1" thickBot="1">
      <c r="A6" s="20"/>
      <c r="B6" s="21"/>
      <c r="C6" s="84" t="s">
        <v>106</v>
      </c>
      <c r="D6" s="84"/>
      <c r="E6" s="84"/>
      <c r="F6" s="84"/>
      <c r="G6" s="84"/>
      <c r="H6" s="84"/>
      <c r="I6" s="84"/>
    </row>
    <row r="7" spans="1:9">
      <c r="A7" s="85" t="s">
        <v>0</v>
      </c>
      <c r="B7" s="82" t="s">
        <v>1</v>
      </c>
      <c r="C7" s="82" t="s">
        <v>7</v>
      </c>
      <c r="D7" s="87" t="s">
        <v>2</v>
      </c>
      <c r="E7" s="87" t="s">
        <v>3</v>
      </c>
      <c r="F7" s="82" t="s">
        <v>4</v>
      </c>
      <c r="G7" s="82" t="s">
        <v>5</v>
      </c>
      <c r="H7" s="89" t="s">
        <v>9</v>
      </c>
      <c r="I7" s="90"/>
    </row>
    <row r="8" spans="1:9">
      <c r="A8" s="86"/>
      <c r="B8" s="83"/>
      <c r="C8" s="83"/>
      <c r="D8" s="83"/>
      <c r="E8" s="83"/>
      <c r="F8" s="83"/>
      <c r="G8" s="88"/>
      <c r="H8" s="12" t="s">
        <v>6</v>
      </c>
      <c r="I8" s="31" t="s">
        <v>15</v>
      </c>
    </row>
    <row r="9" spans="1:9" ht="13.5" thickBot="1">
      <c r="A9" s="14">
        <v>1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16">
        <v>7</v>
      </c>
      <c r="H9" s="16">
        <v>8</v>
      </c>
      <c r="I9" s="16">
        <v>9</v>
      </c>
    </row>
    <row r="10" spans="1:9" ht="15">
      <c r="A10" s="58"/>
      <c r="B10" s="59"/>
      <c r="C10" s="59"/>
      <c r="D10" s="60" t="s">
        <v>28</v>
      </c>
      <c r="E10" s="61"/>
      <c r="F10" s="62"/>
      <c r="G10" s="63"/>
      <c r="H10" s="64"/>
      <c r="I10" s="64"/>
    </row>
    <row r="11" spans="1:9" ht="15.75">
      <c r="A11" s="73"/>
      <c r="B11" s="5"/>
      <c r="C11" s="5"/>
      <c r="D11" s="6" t="s">
        <v>35</v>
      </c>
      <c r="E11" s="13" t="s">
        <v>17</v>
      </c>
      <c r="F11" s="43">
        <v>32</v>
      </c>
      <c r="G11" s="44">
        <v>0</v>
      </c>
      <c r="H11" s="43">
        <f>G11*F11</f>
        <v>0</v>
      </c>
      <c r="I11" s="43">
        <f>H11*0.25</f>
        <v>0</v>
      </c>
    </row>
    <row r="12" spans="1:9" ht="15.75">
      <c r="A12" s="73"/>
      <c r="B12" s="5"/>
      <c r="C12" s="5"/>
      <c r="D12" s="6" t="s">
        <v>34</v>
      </c>
      <c r="E12" s="13" t="s">
        <v>17</v>
      </c>
      <c r="F12" s="43">
        <v>52</v>
      </c>
      <c r="G12" s="44">
        <v>0</v>
      </c>
      <c r="H12" s="43">
        <f t="shared" ref="H12:H48" si="0">G12*F12</f>
        <v>0</v>
      </c>
      <c r="I12" s="43">
        <f t="shared" ref="I12:I48" si="1">H12*0.25</f>
        <v>0</v>
      </c>
    </row>
    <row r="13" spans="1:9" ht="15.75">
      <c r="A13" s="26"/>
      <c r="B13" s="5"/>
      <c r="C13" s="5"/>
      <c r="D13" s="6" t="s">
        <v>29</v>
      </c>
      <c r="E13" s="13" t="s">
        <v>17</v>
      </c>
      <c r="F13" s="43">
        <v>56</v>
      </c>
      <c r="G13" s="44">
        <v>0</v>
      </c>
      <c r="H13" s="43">
        <f t="shared" si="0"/>
        <v>0</v>
      </c>
      <c r="I13" s="43">
        <f t="shared" si="1"/>
        <v>0</v>
      </c>
    </row>
    <row r="14" spans="1:9" ht="15.75">
      <c r="A14" s="26"/>
      <c r="B14" s="5"/>
      <c r="C14" s="5"/>
      <c r="D14" s="6" t="s">
        <v>30</v>
      </c>
      <c r="E14" s="13" t="s">
        <v>17</v>
      </c>
      <c r="F14" s="43">
        <v>178</v>
      </c>
      <c r="G14" s="44">
        <v>0</v>
      </c>
      <c r="H14" s="43">
        <f t="shared" si="0"/>
        <v>0</v>
      </c>
      <c r="I14" s="43">
        <f t="shared" si="1"/>
        <v>0</v>
      </c>
    </row>
    <row r="15" spans="1:9" ht="15.75">
      <c r="A15" s="27"/>
      <c r="B15" s="23"/>
      <c r="C15" s="23"/>
      <c r="D15" s="6" t="s">
        <v>31</v>
      </c>
      <c r="E15" s="13" t="s">
        <v>17</v>
      </c>
      <c r="F15" s="44">
        <v>95</v>
      </c>
      <c r="G15" s="44">
        <v>0</v>
      </c>
      <c r="H15" s="43">
        <f t="shared" si="0"/>
        <v>0</v>
      </c>
      <c r="I15" s="43">
        <f t="shared" si="1"/>
        <v>0</v>
      </c>
    </row>
    <row r="16" spans="1:9" ht="15.75">
      <c r="A16" s="27"/>
      <c r="B16" s="23"/>
      <c r="C16" s="23"/>
      <c r="D16" s="6" t="s">
        <v>32</v>
      </c>
      <c r="E16" s="13" t="s">
        <v>17</v>
      </c>
      <c r="F16" s="44">
        <v>15</v>
      </c>
      <c r="G16" s="44">
        <v>0</v>
      </c>
      <c r="H16" s="43">
        <f t="shared" si="0"/>
        <v>0</v>
      </c>
      <c r="I16" s="43">
        <f t="shared" si="1"/>
        <v>0</v>
      </c>
    </row>
    <row r="17" spans="1:9" ht="15.75">
      <c r="A17" s="27"/>
      <c r="B17" s="23"/>
      <c r="C17" s="23"/>
      <c r="D17" s="6" t="s">
        <v>33</v>
      </c>
      <c r="E17" s="13" t="s">
        <v>17</v>
      </c>
      <c r="F17" s="44">
        <v>22</v>
      </c>
      <c r="G17" s="44">
        <v>0</v>
      </c>
      <c r="H17" s="43">
        <f t="shared" si="0"/>
        <v>0</v>
      </c>
      <c r="I17" s="43">
        <f t="shared" si="1"/>
        <v>0</v>
      </c>
    </row>
    <row r="18" spans="1:9" ht="15">
      <c r="A18" s="27"/>
      <c r="B18" s="23"/>
      <c r="C18" s="23"/>
      <c r="D18" s="6" t="s">
        <v>54</v>
      </c>
      <c r="E18" s="13" t="s">
        <v>14</v>
      </c>
      <c r="F18" s="44">
        <v>1</v>
      </c>
      <c r="G18" s="44">
        <v>0</v>
      </c>
      <c r="H18" s="43">
        <f t="shared" si="0"/>
        <v>0</v>
      </c>
      <c r="I18" s="43">
        <f t="shared" si="1"/>
        <v>0</v>
      </c>
    </row>
    <row r="19" spans="1:9" ht="30" customHeight="1">
      <c r="A19" s="27"/>
      <c r="B19" s="23"/>
      <c r="C19" s="23"/>
      <c r="D19" s="6" t="s">
        <v>55</v>
      </c>
      <c r="E19" s="13" t="s">
        <v>17</v>
      </c>
      <c r="F19" s="44">
        <v>32</v>
      </c>
      <c r="G19" s="44">
        <v>0</v>
      </c>
      <c r="H19" s="43">
        <f t="shared" si="0"/>
        <v>0</v>
      </c>
      <c r="I19" s="43">
        <f t="shared" si="1"/>
        <v>0</v>
      </c>
    </row>
    <row r="20" spans="1:9" ht="30" customHeight="1">
      <c r="A20" s="27"/>
      <c r="B20" s="23"/>
      <c r="C20" s="23"/>
      <c r="D20" s="6" t="s">
        <v>56</v>
      </c>
      <c r="E20" s="13" t="s">
        <v>17</v>
      </c>
      <c r="F20" s="44">
        <v>52</v>
      </c>
      <c r="G20" s="44">
        <v>0</v>
      </c>
      <c r="H20" s="43">
        <f t="shared" si="0"/>
        <v>0</v>
      </c>
      <c r="I20" s="43">
        <f t="shared" si="1"/>
        <v>0</v>
      </c>
    </row>
    <row r="21" spans="1:9" ht="30" customHeight="1">
      <c r="A21" s="27"/>
      <c r="B21" s="23"/>
      <c r="C21" s="23"/>
      <c r="D21" s="6" t="s">
        <v>57</v>
      </c>
      <c r="E21" s="13" t="s">
        <v>17</v>
      </c>
      <c r="F21" s="44">
        <v>56</v>
      </c>
      <c r="G21" s="44">
        <v>0</v>
      </c>
      <c r="H21" s="43">
        <f t="shared" si="0"/>
        <v>0</v>
      </c>
      <c r="I21" s="43">
        <f t="shared" si="1"/>
        <v>0</v>
      </c>
    </row>
    <row r="22" spans="1:9" ht="30" customHeight="1">
      <c r="A22" s="27"/>
      <c r="B22" s="23"/>
      <c r="C22" s="23"/>
      <c r="D22" s="6" t="s">
        <v>58</v>
      </c>
      <c r="E22" s="13" t="s">
        <v>17</v>
      </c>
      <c r="F22" s="44">
        <v>178</v>
      </c>
      <c r="G22" s="44">
        <v>0</v>
      </c>
      <c r="H22" s="43">
        <f t="shared" si="0"/>
        <v>0</v>
      </c>
      <c r="I22" s="43">
        <f t="shared" si="1"/>
        <v>0</v>
      </c>
    </row>
    <row r="23" spans="1:9" ht="30" customHeight="1">
      <c r="A23" s="27"/>
      <c r="B23" s="23"/>
      <c r="C23" s="23"/>
      <c r="D23" s="6" t="s">
        <v>59</v>
      </c>
      <c r="E23" s="13" t="s">
        <v>17</v>
      </c>
      <c r="F23" s="44">
        <v>95</v>
      </c>
      <c r="G23" s="44">
        <v>0</v>
      </c>
      <c r="H23" s="43">
        <f t="shared" si="0"/>
        <v>0</v>
      </c>
      <c r="I23" s="43">
        <f t="shared" si="1"/>
        <v>0</v>
      </c>
    </row>
    <row r="24" spans="1:9" ht="30" customHeight="1">
      <c r="A24" s="27"/>
      <c r="B24" s="23"/>
      <c r="C24" s="23"/>
      <c r="D24" s="6" t="s">
        <v>60</v>
      </c>
      <c r="E24" s="13" t="s">
        <v>17</v>
      </c>
      <c r="F24" s="44">
        <v>15</v>
      </c>
      <c r="G24" s="44">
        <v>0</v>
      </c>
      <c r="H24" s="43">
        <f t="shared" si="0"/>
        <v>0</v>
      </c>
      <c r="I24" s="43">
        <f t="shared" si="1"/>
        <v>0</v>
      </c>
    </row>
    <row r="25" spans="1:9" ht="25.5">
      <c r="A25" s="28"/>
      <c r="B25" s="24"/>
      <c r="C25" s="24"/>
      <c r="D25" s="6" t="s">
        <v>61</v>
      </c>
      <c r="E25" s="13" t="s">
        <v>17</v>
      </c>
      <c r="F25" s="44">
        <v>22</v>
      </c>
      <c r="G25" s="44">
        <v>0</v>
      </c>
      <c r="H25" s="43">
        <f t="shared" si="0"/>
        <v>0</v>
      </c>
      <c r="I25" s="43">
        <f t="shared" si="1"/>
        <v>0</v>
      </c>
    </row>
    <row r="26" spans="1:9">
      <c r="A26" s="28"/>
      <c r="B26" s="24"/>
      <c r="C26" s="24"/>
      <c r="D26" s="6" t="s">
        <v>36</v>
      </c>
      <c r="E26" s="13" t="s">
        <v>12</v>
      </c>
      <c r="F26" s="44">
        <v>2</v>
      </c>
      <c r="G26" s="44">
        <v>0</v>
      </c>
      <c r="H26" s="43">
        <f t="shared" si="0"/>
        <v>0</v>
      </c>
      <c r="I26" s="43">
        <f t="shared" si="1"/>
        <v>0</v>
      </c>
    </row>
    <row r="27" spans="1:9">
      <c r="A27" s="28"/>
      <c r="B27" s="24"/>
      <c r="C27" s="24"/>
      <c r="D27" s="6" t="s">
        <v>37</v>
      </c>
      <c r="E27" s="13" t="s">
        <v>12</v>
      </c>
      <c r="F27" s="44">
        <v>6</v>
      </c>
      <c r="G27" s="44">
        <v>0</v>
      </c>
      <c r="H27" s="43">
        <f t="shared" si="0"/>
        <v>0</v>
      </c>
      <c r="I27" s="43">
        <f t="shared" si="1"/>
        <v>0</v>
      </c>
    </row>
    <row r="28" spans="1:9">
      <c r="A28" s="28"/>
      <c r="B28" s="24"/>
      <c r="C28" s="24"/>
      <c r="D28" s="22" t="s">
        <v>38</v>
      </c>
      <c r="E28" s="13" t="s">
        <v>12</v>
      </c>
      <c r="F28" s="44">
        <v>6</v>
      </c>
      <c r="G28" s="44">
        <v>0</v>
      </c>
      <c r="H28" s="43">
        <f t="shared" si="0"/>
        <v>0</v>
      </c>
      <c r="I28" s="43">
        <f t="shared" si="1"/>
        <v>0</v>
      </c>
    </row>
    <row r="29" spans="1:9">
      <c r="A29" s="29"/>
      <c r="B29" s="24"/>
      <c r="C29" s="24"/>
      <c r="D29" s="22" t="s">
        <v>39</v>
      </c>
      <c r="E29" s="13" t="s">
        <v>12</v>
      </c>
      <c r="F29" s="44">
        <v>2</v>
      </c>
      <c r="G29" s="44">
        <v>0</v>
      </c>
      <c r="H29" s="43">
        <f t="shared" si="0"/>
        <v>0</v>
      </c>
      <c r="I29" s="43">
        <f t="shared" si="1"/>
        <v>0</v>
      </c>
    </row>
    <row r="30" spans="1:9">
      <c r="A30" s="29"/>
      <c r="B30" s="24"/>
      <c r="C30" s="24"/>
      <c r="D30" s="22" t="s">
        <v>40</v>
      </c>
      <c r="E30" s="13" t="s">
        <v>12</v>
      </c>
      <c r="F30" s="44">
        <v>6</v>
      </c>
      <c r="G30" s="44">
        <v>0</v>
      </c>
      <c r="H30" s="43">
        <f t="shared" si="0"/>
        <v>0</v>
      </c>
      <c r="I30" s="43">
        <f t="shared" si="1"/>
        <v>0</v>
      </c>
    </row>
    <row r="31" spans="1:9">
      <c r="A31" s="29"/>
      <c r="B31" s="24"/>
      <c r="C31" s="24"/>
      <c r="D31" s="22" t="s">
        <v>41</v>
      </c>
      <c r="E31" s="13" t="s">
        <v>12</v>
      </c>
      <c r="F31" s="44">
        <v>6</v>
      </c>
      <c r="G31" s="44">
        <v>0</v>
      </c>
      <c r="H31" s="43">
        <f t="shared" si="0"/>
        <v>0</v>
      </c>
      <c r="I31" s="43">
        <f t="shared" si="1"/>
        <v>0</v>
      </c>
    </row>
    <row r="32" spans="1:9">
      <c r="A32" s="29"/>
      <c r="B32" s="24"/>
      <c r="C32" s="24"/>
      <c r="D32" s="22" t="s">
        <v>42</v>
      </c>
      <c r="E32" s="13" t="s">
        <v>14</v>
      </c>
      <c r="F32" s="44">
        <v>1</v>
      </c>
      <c r="G32" s="44">
        <v>0</v>
      </c>
      <c r="H32" s="43">
        <f t="shared" si="0"/>
        <v>0</v>
      </c>
      <c r="I32" s="43">
        <f t="shared" si="1"/>
        <v>0</v>
      </c>
    </row>
    <row r="33" spans="1:9" ht="25.5">
      <c r="A33" s="29"/>
      <c r="B33" s="24"/>
      <c r="C33" s="24"/>
      <c r="D33" s="6" t="s">
        <v>43</v>
      </c>
      <c r="E33" s="13" t="s">
        <v>12</v>
      </c>
      <c r="F33" s="44">
        <v>1</v>
      </c>
      <c r="G33" s="44">
        <v>0</v>
      </c>
      <c r="H33" s="43">
        <f t="shared" si="0"/>
        <v>0</v>
      </c>
      <c r="I33" s="43">
        <f t="shared" si="1"/>
        <v>0</v>
      </c>
    </row>
    <row r="34" spans="1:9">
      <c r="A34" s="29"/>
      <c r="B34" s="24"/>
      <c r="C34" s="24"/>
      <c r="D34" s="22" t="s">
        <v>44</v>
      </c>
      <c r="E34" s="13" t="s">
        <v>16</v>
      </c>
      <c r="F34" s="44">
        <v>120</v>
      </c>
      <c r="G34" s="44">
        <v>0</v>
      </c>
      <c r="H34" s="43">
        <f t="shared" si="0"/>
        <v>0</v>
      </c>
      <c r="I34" s="43">
        <f t="shared" si="1"/>
        <v>0</v>
      </c>
    </row>
    <row r="35" spans="1:9">
      <c r="A35" s="29"/>
      <c r="B35" s="24"/>
      <c r="C35" s="24"/>
      <c r="D35" s="22" t="s">
        <v>45</v>
      </c>
      <c r="E35" s="13" t="s">
        <v>17</v>
      </c>
      <c r="F35" s="44">
        <v>90</v>
      </c>
      <c r="G35" s="44">
        <v>0</v>
      </c>
      <c r="H35" s="43">
        <f t="shared" si="0"/>
        <v>0</v>
      </c>
      <c r="I35" s="43">
        <f t="shared" si="1"/>
        <v>0</v>
      </c>
    </row>
    <row r="36" spans="1:9">
      <c r="A36" s="29"/>
      <c r="B36" s="24"/>
      <c r="C36" s="24"/>
      <c r="D36" s="22" t="s">
        <v>46</v>
      </c>
      <c r="E36" s="13" t="s">
        <v>12</v>
      </c>
      <c r="F36" s="44">
        <v>1100</v>
      </c>
      <c r="G36" s="44">
        <v>0</v>
      </c>
      <c r="H36" s="43">
        <f t="shared" si="0"/>
        <v>0</v>
      </c>
      <c r="I36" s="43">
        <f t="shared" si="1"/>
        <v>0</v>
      </c>
    </row>
    <row r="37" spans="1:9" ht="25.5">
      <c r="A37" s="29"/>
      <c r="B37" s="5"/>
      <c r="C37" s="24"/>
      <c r="D37" s="6" t="s">
        <v>52</v>
      </c>
      <c r="E37" s="13" t="s">
        <v>12</v>
      </c>
      <c r="F37" s="44">
        <v>2</v>
      </c>
      <c r="G37" s="32">
        <v>0</v>
      </c>
      <c r="H37" s="43">
        <f t="shared" si="0"/>
        <v>0</v>
      </c>
      <c r="I37" s="43">
        <f t="shared" si="1"/>
        <v>0</v>
      </c>
    </row>
    <row r="38" spans="1:9">
      <c r="A38" s="29"/>
      <c r="B38" s="5"/>
      <c r="C38" s="24"/>
      <c r="D38" s="22" t="s">
        <v>47</v>
      </c>
      <c r="E38" s="13" t="s">
        <v>17</v>
      </c>
      <c r="F38" s="44">
        <v>120</v>
      </c>
      <c r="G38" s="32">
        <v>0</v>
      </c>
      <c r="H38" s="43">
        <f t="shared" si="0"/>
        <v>0</v>
      </c>
      <c r="I38" s="43">
        <f t="shared" si="1"/>
        <v>0</v>
      </c>
    </row>
    <row r="39" spans="1:9">
      <c r="A39" s="29"/>
      <c r="B39" s="5"/>
      <c r="C39" s="24"/>
      <c r="D39" s="70" t="s">
        <v>48</v>
      </c>
      <c r="E39" s="13" t="s">
        <v>17</v>
      </c>
      <c r="F39" s="44">
        <v>40</v>
      </c>
      <c r="G39" s="46">
        <v>0</v>
      </c>
      <c r="H39" s="43">
        <f t="shared" si="0"/>
        <v>0</v>
      </c>
      <c r="I39" s="43">
        <f t="shared" si="1"/>
        <v>0</v>
      </c>
    </row>
    <row r="40" spans="1:9">
      <c r="A40" s="29"/>
      <c r="B40" s="5"/>
      <c r="C40" s="24"/>
      <c r="D40" s="6" t="s">
        <v>53</v>
      </c>
      <c r="E40" s="13" t="s">
        <v>12</v>
      </c>
      <c r="F40" s="44">
        <v>1</v>
      </c>
      <c r="G40" s="46">
        <v>0</v>
      </c>
      <c r="H40" s="43">
        <f t="shared" si="0"/>
        <v>0</v>
      </c>
      <c r="I40" s="43">
        <f t="shared" si="1"/>
        <v>0</v>
      </c>
    </row>
    <row r="41" spans="1:9">
      <c r="A41" s="29"/>
      <c r="B41" s="5"/>
      <c r="C41" s="24"/>
      <c r="D41" s="6" t="s">
        <v>49</v>
      </c>
      <c r="E41" s="13" t="s">
        <v>12</v>
      </c>
      <c r="F41" s="44">
        <v>1</v>
      </c>
      <c r="G41" s="46">
        <v>0</v>
      </c>
      <c r="H41" s="43">
        <f t="shared" si="0"/>
        <v>0</v>
      </c>
      <c r="I41" s="43">
        <f t="shared" si="1"/>
        <v>0</v>
      </c>
    </row>
    <row r="42" spans="1:9">
      <c r="A42" s="29"/>
      <c r="B42" s="5"/>
      <c r="C42" s="24"/>
      <c r="D42" s="6" t="s">
        <v>51</v>
      </c>
      <c r="E42" s="13" t="s">
        <v>17</v>
      </c>
      <c r="F42" s="44">
        <v>720</v>
      </c>
      <c r="G42" s="46">
        <v>0</v>
      </c>
      <c r="H42" s="43">
        <f t="shared" si="0"/>
        <v>0</v>
      </c>
      <c r="I42" s="43">
        <f t="shared" si="1"/>
        <v>0</v>
      </c>
    </row>
    <row r="43" spans="1:9">
      <c r="A43" s="29"/>
      <c r="B43" s="5"/>
      <c r="C43" s="24"/>
      <c r="D43" s="6" t="s">
        <v>50</v>
      </c>
      <c r="E43" s="13" t="s">
        <v>12</v>
      </c>
      <c r="F43" s="44">
        <v>4</v>
      </c>
      <c r="G43" s="46">
        <v>0</v>
      </c>
      <c r="H43" s="43">
        <f t="shared" si="0"/>
        <v>0</v>
      </c>
      <c r="I43" s="43">
        <f t="shared" si="1"/>
        <v>0</v>
      </c>
    </row>
    <row r="44" spans="1:9">
      <c r="A44" s="29"/>
      <c r="B44" s="5"/>
      <c r="C44" s="24"/>
      <c r="D44" s="6" t="s">
        <v>62</v>
      </c>
      <c r="E44" s="13" t="s">
        <v>12</v>
      </c>
      <c r="F44" s="44">
        <v>4</v>
      </c>
      <c r="G44" s="46">
        <v>0</v>
      </c>
      <c r="H44" s="43">
        <f t="shared" si="0"/>
        <v>0</v>
      </c>
      <c r="I44" s="43">
        <f t="shared" si="1"/>
        <v>0</v>
      </c>
    </row>
    <row r="45" spans="1:9">
      <c r="A45" s="29"/>
      <c r="B45" s="5"/>
      <c r="C45" s="24"/>
      <c r="D45" s="6" t="s">
        <v>63</v>
      </c>
      <c r="E45" s="13" t="s">
        <v>12</v>
      </c>
      <c r="F45" s="44">
        <v>9</v>
      </c>
      <c r="G45" s="46">
        <v>0</v>
      </c>
      <c r="H45" s="43">
        <f t="shared" si="0"/>
        <v>0</v>
      </c>
      <c r="I45" s="43">
        <f t="shared" si="1"/>
        <v>0</v>
      </c>
    </row>
    <row r="46" spans="1:9">
      <c r="A46" s="29"/>
      <c r="B46" s="5"/>
      <c r="C46" s="24"/>
      <c r="D46" s="6" t="s">
        <v>64</v>
      </c>
      <c r="E46" s="13" t="s">
        <v>14</v>
      </c>
      <c r="F46" s="44">
        <v>13</v>
      </c>
      <c r="G46" s="46">
        <v>0</v>
      </c>
      <c r="H46" s="43">
        <f t="shared" si="0"/>
        <v>0</v>
      </c>
      <c r="I46" s="43">
        <f t="shared" si="1"/>
        <v>0</v>
      </c>
    </row>
    <row r="47" spans="1:9">
      <c r="A47" s="29"/>
      <c r="B47" s="5"/>
      <c r="C47" s="24"/>
      <c r="D47" s="6" t="s">
        <v>65</v>
      </c>
      <c r="E47" s="13" t="s">
        <v>12</v>
      </c>
      <c r="F47" s="44">
        <v>13</v>
      </c>
      <c r="G47" s="46">
        <v>0</v>
      </c>
      <c r="H47" s="43">
        <f t="shared" si="0"/>
        <v>0</v>
      </c>
      <c r="I47" s="43">
        <f t="shared" si="1"/>
        <v>0</v>
      </c>
    </row>
    <row r="48" spans="1:9">
      <c r="A48" s="29"/>
      <c r="B48" s="5"/>
      <c r="C48" s="24"/>
      <c r="D48" s="6" t="s">
        <v>66</v>
      </c>
      <c r="E48" s="13" t="s">
        <v>12</v>
      </c>
      <c r="F48" s="44">
        <v>13</v>
      </c>
      <c r="G48" s="46">
        <v>0</v>
      </c>
      <c r="H48" s="43">
        <f t="shared" si="0"/>
        <v>0</v>
      </c>
      <c r="I48" s="43">
        <f t="shared" si="1"/>
        <v>0</v>
      </c>
    </row>
    <row r="49" spans="1:12">
      <c r="A49" s="29"/>
      <c r="B49" s="5"/>
      <c r="C49" s="24"/>
      <c r="D49" s="6"/>
      <c r="E49" s="13"/>
      <c r="F49" s="44"/>
      <c r="G49" s="46"/>
      <c r="H49" s="43"/>
      <c r="I49" s="43"/>
    </row>
    <row r="50" spans="1:12">
      <c r="A50" s="74"/>
      <c r="B50" s="59"/>
      <c r="C50" s="68"/>
      <c r="D50" s="75" t="s">
        <v>67</v>
      </c>
      <c r="E50" s="61"/>
      <c r="F50" s="66"/>
      <c r="G50" s="69"/>
      <c r="H50" s="76"/>
      <c r="I50" s="67"/>
    </row>
    <row r="51" spans="1:12">
      <c r="A51" s="29"/>
      <c r="B51" s="5"/>
      <c r="C51" s="24"/>
      <c r="D51" s="6" t="s">
        <v>68</v>
      </c>
      <c r="E51" s="13" t="s">
        <v>12</v>
      </c>
      <c r="F51" s="44">
        <v>2</v>
      </c>
      <c r="G51" s="46">
        <v>0</v>
      </c>
      <c r="H51" s="47">
        <f>G51*F51</f>
        <v>0</v>
      </c>
      <c r="I51" s="43">
        <v>0</v>
      </c>
    </row>
    <row r="52" spans="1:12">
      <c r="A52" s="29"/>
      <c r="B52" s="5"/>
      <c r="C52" s="24"/>
      <c r="D52" s="6" t="s">
        <v>69</v>
      </c>
      <c r="E52" s="13" t="s">
        <v>12</v>
      </c>
      <c r="F52" s="44">
        <v>1</v>
      </c>
      <c r="G52" s="46">
        <v>0</v>
      </c>
      <c r="H52" s="47">
        <f t="shared" ref="H52:H84" si="2">G52*F52</f>
        <v>0</v>
      </c>
      <c r="I52" s="43">
        <v>0</v>
      </c>
    </row>
    <row r="53" spans="1:12" ht="16.5" customHeight="1">
      <c r="A53" s="29"/>
      <c r="B53" s="5"/>
      <c r="C53" s="24"/>
      <c r="D53" s="6" t="s">
        <v>70</v>
      </c>
      <c r="E53" s="13" t="s">
        <v>12</v>
      </c>
      <c r="F53" s="44">
        <v>2</v>
      </c>
      <c r="G53" s="46">
        <v>0</v>
      </c>
      <c r="H53" s="47">
        <f t="shared" si="2"/>
        <v>0</v>
      </c>
      <c r="I53" s="43">
        <v>0</v>
      </c>
    </row>
    <row r="54" spans="1:12" ht="15.75" customHeight="1">
      <c r="A54" s="29"/>
      <c r="B54" s="5"/>
      <c r="C54" s="24"/>
      <c r="D54" s="6" t="s">
        <v>76</v>
      </c>
      <c r="E54" s="13" t="s">
        <v>12</v>
      </c>
      <c r="F54" s="44">
        <v>1</v>
      </c>
      <c r="G54" s="46">
        <v>0</v>
      </c>
      <c r="H54" s="47">
        <f t="shared" si="2"/>
        <v>0</v>
      </c>
      <c r="I54" s="43">
        <v>0</v>
      </c>
    </row>
    <row r="55" spans="1:12" ht="15" customHeight="1">
      <c r="A55" s="29"/>
      <c r="B55" s="5"/>
      <c r="C55" s="24"/>
      <c r="D55" s="6" t="s">
        <v>71</v>
      </c>
      <c r="E55" s="13" t="s">
        <v>12</v>
      </c>
      <c r="F55" s="44">
        <v>1</v>
      </c>
      <c r="G55" s="46">
        <v>0</v>
      </c>
      <c r="H55" s="47">
        <f t="shared" si="2"/>
        <v>0</v>
      </c>
      <c r="I55" s="43">
        <v>0</v>
      </c>
    </row>
    <row r="56" spans="1:12" ht="15" customHeight="1">
      <c r="A56" s="29"/>
      <c r="B56" s="5"/>
      <c r="C56" s="24"/>
      <c r="D56" s="6" t="s">
        <v>77</v>
      </c>
      <c r="E56" s="13" t="s">
        <v>12</v>
      </c>
      <c r="F56" s="44">
        <v>1</v>
      </c>
      <c r="G56" s="46">
        <v>0</v>
      </c>
      <c r="H56" s="47">
        <f t="shared" si="2"/>
        <v>0</v>
      </c>
      <c r="I56" s="43">
        <v>0</v>
      </c>
    </row>
    <row r="57" spans="1:12">
      <c r="A57" s="29"/>
      <c r="B57" s="5"/>
      <c r="C57" s="24"/>
      <c r="D57" s="6" t="s">
        <v>72</v>
      </c>
      <c r="E57" s="13" t="s">
        <v>12</v>
      </c>
      <c r="F57" s="44">
        <v>1</v>
      </c>
      <c r="G57" s="46">
        <v>0</v>
      </c>
      <c r="H57" s="47">
        <f t="shared" si="2"/>
        <v>0</v>
      </c>
      <c r="I57" s="43">
        <v>0</v>
      </c>
    </row>
    <row r="58" spans="1:12" ht="15" customHeight="1">
      <c r="A58" s="29"/>
      <c r="B58" s="5"/>
      <c r="C58" s="24"/>
      <c r="D58" s="6" t="s">
        <v>78</v>
      </c>
      <c r="E58" s="13" t="s">
        <v>12</v>
      </c>
      <c r="F58" s="44">
        <v>2</v>
      </c>
      <c r="G58" s="46">
        <v>0</v>
      </c>
      <c r="H58" s="47">
        <f t="shared" si="2"/>
        <v>0</v>
      </c>
      <c r="I58" s="43">
        <v>0</v>
      </c>
    </row>
    <row r="59" spans="1:12">
      <c r="A59" s="29"/>
      <c r="B59" s="5"/>
      <c r="C59" s="24"/>
      <c r="D59" s="6" t="s">
        <v>73</v>
      </c>
      <c r="E59" s="13" t="s">
        <v>12</v>
      </c>
      <c r="F59" s="44">
        <v>2</v>
      </c>
      <c r="G59" s="46">
        <v>0</v>
      </c>
      <c r="H59" s="47">
        <f t="shared" si="2"/>
        <v>0</v>
      </c>
      <c r="I59" s="43">
        <v>0</v>
      </c>
    </row>
    <row r="60" spans="1:12" ht="25.5">
      <c r="A60" s="29"/>
      <c r="B60" s="5"/>
      <c r="C60" s="24"/>
      <c r="D60" s="6" t="s">
        <v>74</v>
      </c>
      <c r="E60" s="13" t="s">
        <v>12</v>
      </c>
      <c r="F60" s="44">
        <v>3</v>
      </c>
      <c r="G60" s="46">
        <v>0</v>
      </c>
      <c r="H60" s="47">
        <f t="shared" si="2"/>
        <v>0</v>
      </c>
      <c r="I60" s="43">
        <v>0</v>
      </c>
    </row>
    <row r="61" spans="1:12" ht="25.5">
      <c r="A61" s="29"/>
      <c r="B61" s="24"/>
      <c r="C61" s="24"/>
      <c r="D61" s="6" t="s">
        <v>75</v>
      </c>
      <c r="E61" s="13" t="s">
        <v>12</v>
      </c>
      <c r="F61" s="44">
        <v>1</v>
      </c>
      <c r="G61" s="44">
        <v>0</v>
      </c>
      <c r="H61" s="47">
        <f t="shared" si="2"/>
        <v>0</v>
      </c>
      <c r="I61" s="43">
        <v>0</v>
      </c>
    </row>
    <row r="62" spans="1:12">
      <c r="A62" s="29"/>
      <c r="B62" s="24"/>
      <c r="C62" s="24"/>
      <c r="D62" s="6" t="s">
        <v>101</v>
      </c>
      <c r="E62" s="13" t="s">
        <v>12</v>
      </c>
      <c r="F62" s="44">
        <v>6</v>
      </c>
      <c r="G62" s="44">
        <v>0</v>
      </c>
      <c r="H62" s="43">
        <f t="shared" si="2"/>
        <v>0</v>
      </c>
      <c r="I62" s="43">
        <v>0</v>
      </c>
      <c r="L62" s="57"/>
    </row>
    <row r="63" spans="1:12">
      <c r="A63" s="29"/>
      <c r="B63" s="24"/>
      <c r="C63" s="24"/>
      <c r="D63" s="6" t="s">
        <v>81</v>
      </c>
      <c r="E63" s="13" t="s">
        <v>12</v>
      </c>
      <c r="F63" s="44">
        <v>14</v>
      </c>
      <c r="G63" s="44">
        <v>0</v>
      </c>
      <c r="H63" s="43">
        <f t="shared" si="2"/>
        <v>0</v>
      </c>
      <c r="I63" s="43">
        <v>0</v>
      </c>
      <c r="L63" s="57"/>
    </row>
    <row r="64" spans="1:12">
      <c r="A64" s="29"/>
      <c r="B64" s="24"/>
      <c r="C64" s="24"/>
      <c r="D64" s="6" t="s">
        <v>79</v>
      </c>
      <c r="E64" s="13" t="s">
        <v>12</v>
      </c>
      <c r="F64" s="43">
        <v>14</v>
      </c>
      <c r="G64" s="44">
        <v>0</v>
      </c>
      <c r="H64" s="43">
        <f t="shared" si="2"/>
        <v>0</v>
      </c>
      <c r="I64" s="43">
        <v>0</v>
      </c>
    </row>
    <row r="65" spans="1:9">
      <c r="A65" s="29"/>
      <c r="B65" s="24"/>
      <c r="C65" s="24"/>
      <c r="D65" s="6" t="s">
        <v>80</v>
      </c>
      <c r="E65" s="13" t="s">
        <v>12</v>
      </c>
      <c r="F65" s="43">
        <v>6</v>
      </c>
      <c r="G65" s="44">
        <v>0</v>
      </c>
      <c r="H65" s="43">
        <f t="shared" si="2"/>
        <v>0</v>
      </c>
      <c r="I65" s="43">
        <v>0</v>
      </c>
    </row>
    <row r="66" spans="1:9" ht="15">
      <c r="A66" s="65" t="s">
        <v>13</v>
      </c>
      <c r="B66" s="77"/>
      <c r="C66" s="77"/>
      <c r="D66" s="6" t="s">
        <v>82</v>
      </c>
      <c r="E66" s="13" t="s">
        <v>12</v>
      </c>
      <c r="F66" s="44">
        <v>5</v>
      </c>
      <c r="G66" s="44">
        <v>0</v>
      </c>
      <c r="H66" s="43">
        <f t="shared" si="2"/>
        <v>0</v>
      </c>
      <c r="I66" s="43">
        <v>0</v>
      </c>
    </row>
    <row r="67" spans="1:9">
      <c r="A67" s="29"/>
      <c r="B67" s="5"/>
      <c r="C67" s="72"/>
      <c r="D67" s="6" t="s">
        <v>83</v>
      </c>
      <c r="E67" s="13" t="s">
        <v>12</v>
      </c>
      <c r="F67" s="43">
        <v>6</v>
      </c>
      <c r="G67" s="46">
        <v>0</v>
      </c>
      <c r="H67" s="43">
        <f t="shared" si="2"/>
        <v>0</v>
      </c>
      <c r="I67" s="43">
        <v>0</v>
      </c>
    </row>
    <row r="68" spans="1:9">
      <c r="A68" s="29"/>
      <c r="B68" s="5"/>
      <c r="C68" s="72"/>
      <c r="D68" s="6" t="s">
        <v>97</v>
      </c>
      <c r="E68" s="13" t="s">
        <v>12</v>
      </c>
      <c r="F68" s="43">
        <v>8</v>
      </c>
      <c r="G68" s="46">
        <v>0</v>
      </c>
      <c r="H68" s="43">
        <f t="shared" si="2"/>
        <v>0</v>
      </c>
      <c r="I68" s="43">
        <v>0</v>
      </c>
    </row>
    <row r="69" spans="1:9">
      <c r="A69" s="29"/>
      <c r="B69" s="5"/>
      <c r="C69" s="72"/>
      <c r="D69" s="6" t="s">
        <v>84</v>
      </c>
      <c r="E69" s="13" t="s">
        <v>12</v>
      </c>
      <c r="F69" s="43">
        <v>2</v>
      </c>
      <c r="G69" s="46">
        <v>0</v>
      </c>
      <c r="H69" s="43">
        <f t="shared" si="2"/>
        <v>0</v>
      </c>
      <c r="I69" s="43">
        <v>0</v>
      </c>
    </row>
    <row r="70" spans="1:9">
      <c r="A70" s="29"/>
      <c r="B70" s="5"/>
      <c r="C70" s="72"/>
      <c r="D70" s="6" t="s">
        <v>85</v>
      </c>
      <c r="E70" s="13" t="s">
        <v>12</v>
      </c>
      <c r="F70" s="43">
        <v>1</v>
      </c>
      <c r="G70" s="46">
        <v>0</v>
      </c>
      <c r="H70" s="43">
        <f t="shared" si="2"/>
        <v>0</v>
      </c>
      <c r="I70" s="43">
        <v>0</v>
      </c>
    </row>
    <row r="71" spans="1:9">
      <c r="A71" s="29"/>
      <c r="B71" s="71"/>
      <c r="C71" s="72"/>
      <c r="D71" s="6" t="s">
        <v>86</v>
      </c>
      <c r="E71" s="13" t="s">
        <v>12</v>
      </c>
      <c r="F71" s="44">
        <v>12</v>
      </c>
      <c r="G71" s="46">
        <v>0</v>
      </c>
      <c r="H71" s="43">
        <f t="shared" si="2"/>
        <v>0</v>
      </c>
      <c r="I71" s="43">
        <v>0</v>
      </c>
    </row>
    <row r="72" spans="1:9">
      <c r="A72" s="29"/>
      <c r="B72" s="71"/>
      <c r="C72" s="72"/>
      <c r="D72" s="6" t="s">
        <v>92</v>
      </c>
      <c r="E72" s="13" t="s">
        <v>12</v>
      </c>
      <c r="F72" s="44">
        <v>4</v>
      </c>
      <c r="G72" s="46">
        <v>0</v>
      </c>
      <c r="H72" s="43">
        <f t="shared" si="2"/>
        <v>0</v>
      </c>
      <c r="I72" s="43">
        <v>0</v>
      </c>
    </row>
    <row r="73" spans="1:9">
      <c r="A73" s="29"/>
      <c r="B73" s="71"/>
      <c r="C73" s="72"/>
      <c r="D73" s="6" t="s">
        <v>87</v>
      </c>
      <c r="E73" s="13" t="s">
        <v>12</v>
      </c>
      <c r="F73" s="44">
        <v>1</v>
      </c>
      <c r="G73" s="46">
        <v>0</v>
      </c>
      <c r="H73" s="43">
        <f t="shared" si="2"/>
        <v>0</v>
      </c>
      <c r="I73" s="43">
        <v>0</v>
      </c>
    </row>
    <row r="74" spans="1:9">
      <c r="A74" s="29"/>
      <c r="B74" s="71"/>
      <c r="C74" s="72"/>
      <c r="D74" s="6" t="s">
        <v>88</v>
      </c>
      <c r="E74" s="13" t="s">
        <v>12</v>
      </c>
      <c r="F74" s="44">
        <v>1</v>
      </c>
      <c r="G74" s="46">
        <v>0</v>
      </c>
      <c r="H74" s="43">
        <f t="shared" si="2"/>
        <v>0</v>
      </c>
      <c r="I74" s="43">
        <v>0</v>
      </c>
    </row>
    <row r="75" spans="1:9">
      <c r="A75" s="29"/>
      <c r="B75" s="71"/>
      <c r="C75" s="72"/>
      <c r="D75" s="6" t="s">
        <v>89</v>
      </c>
      <c r="E75" s="13" t="s">
        <v>12</v>
      </c>
      <c r="F75" s="44">
        <v>1</v>
      </c>
      <c r="G75" s="46">
        <v>0</v>
      </c>
      <c r="H75" s="43">
        <f t="shared" si="2"/>
        <v>0</v>
      </c>
      <c r="I75" s="43">
        <v>0</v>
      </c>
    </row>
    <row r="76" spans="1:9">
      <c r="A76" s="29"/>
      <c r="B76" s="71"/>
      <c r="C76" s="72"/>
      <c r="D76" s="6" t="s">
        <v>90</v>
      </c>
      <c r="E76" s="13" t="s">
        <v>12</v>
      </c>
      <c r="F76" s="44">
        <v>4</v>
      </c>
      <c r="G76" s="46">
        <v>0</v>
      </c>
      <c r="H76" s="43">
        <f t="shared" si="2"/>
        <v>0</v>
      </c>
      <c r="I76" s="43">
        <v>0</v>
      </c>
    </row>
    <row r="77" spans="1:9">
      <c r="A77" s="29"/>
      <c r="B77" s="71"/>
      <c r="C77" s="72"/>
      <c r="D77" s="6" t="s">
        <v>91</v>
      </c>
      <c r="E77" s="13" t="s">
        <v>12</v>
      </c>
      <c r="F77" s="44">
        <v>3</v>
      </c>
      <c r="G77" s="46">
        <v>0</v>
      </c>
      <c r="H77" s="43">
        <f t="shared" si="2"/>
        <v>0</v>
      </c>
      <c r="I77" s="43">
        <v>0</v>
      </c>
    </row>
    <row r="78" spans="1:9">
      <c r="A78" s="29"/>
      <c r="B78" s="71"/>
      <c r="C78" s="72"/>
      <c r="D78" s="6" t="s">
        <v>99</v>
      </c>
      <c r="E78" s="13" t="s">
        <v>12</v>
      </c>
      <c r="F78" s="44">
        <v>6</v>
      </c>
      <c r="G78" s="46">
        <v>0</v>
      </c>
      <c r="H78" s="43">
        <f t="shared" si="2"/>
        <v>0</v>
      </c>
      <c r="I78" s="43">
        <v>0</v>
      </c>
    </row>
    <row r="79" spans="1:9">
      <c r="A79" s="29"/>
      <c r="B79" s="71"/>
      <c r="C79" s="72"/>
      <c r="D79" s="6" t="s">
        <v>100</v>
      </c>
      <c r="E79" s="13" t="s">
        <v>12</v>
      </c>
      <c r="F79" s="44">
        <v>4</v>
      </c>
      <c r="G79" s="46">
        <v>0</v>
      </c>
      <c r="H79" s="43">
        <f t="shared" si="2"/>
        <v>0</v>
      </c>
      <c r="I79" s="43">
        <v>0</v>
      </c>
    </row>
    <row r="80" spans="1:9">
      <c r="A80" s="29"/>
      <c r="B80" s="71"/>
      <c r="C80" s="72"/>
      <c r="D80" s="6" t="s">
        <v>96</v>
      </c>
      <c r="E80" s="13" t="s">
        <v>12</v>
      </c>
      <c r="F80" s="44">
        <v>1</v>
      </c>
      <c r="G80" s="46">
        <v>0</v>
      </c>
      <c r="H80" s="43">
        <f t="shared" si="2"/>
        <v>0</v>
      </c>
      <c r="I80" s="43">
        <v>0</v>
      </c>
    </row>
    <row r="81" spans="1:9">
      <c r="A81" s="29"/>
      <c r="B81" s="71"/>
      <c r="C81" s="72"/>
      <c r="D81" s="6" t="s">
        <v>93</v>
      </c>
      <c r="E81" s="13" t="s">
        <v>12</v>
      </c>
      <c r="F81" s="44">
        <v>3</v>
      </c>
      <c r="G81" s="46">
        <v>0</v>
      </c>
      <c r="H81" s="43">
        <f t="shared" si="2"/>
        <v>0</v>
      </c>
      <c r="I81" s="43">
        <v>0</v>
      </c>
    </row>
    <row r="82" spans="1:9">
      <c r="A82" s="29"/>
      <c r="B82" s="71"/>
      <c r="C82" s="72"/>
      <c r="D82" s="6" t="s">
        <v>94</v>
      </c>
      <c r="E82" s="13" t="s">
        <v>12</v>
      </c>
      <c r="F82" s="44">
        <v>2</v>
      </c>
      <c r="G82" s="46">
        <v>0</v>
      </c>
      <c r="H82" s="43">
        <f t="shared" si="2"/>
        <v>0</v>
      </c>
      <c r="I82" s="43">
        <v>0</v>
      </c>
    </row>
    <row r="83" spans="1:9">
      <c r="A83" s="29"/>
      <c r="B83" s="23"/>
      <c r="C83" s="23"/>
      <c r="D83" s="6" t="s">
        <v>95</v>
      </c>
      <c r="E83" s="13" t="s">
        <v>12</v>
      </c>
      <c r="F83" s="44">
        <v>7</v>
      </c>
      <c r="G83" s="46">
        <v>0</v>
      </c>
      <c r="H83" s="43">
        <f t="shared" si="2"/>
        <v>0</v>
      </c>
      <c r="I83" s="43">
        <v>0</v>
      </c>
    </row>
    <row r="84" spans="1:9">
      <c r="A84" s="29"/>
      <c r="B84" s="24"/>
      <c r="C84" s="24"/>
      <c r="D84" s="6" t="s">
        <v>98</v>
      </c>
      <c r="E84" s="13" t="s">
        <v>12</v>
      </c>
      <c r="F84" s="44">
        <v>4</v>
      </c>
      <c r="G84" s="46">
        <v>0</v>
      </c>
      <c r="H84" s="43">
        <f t="shared" si="2"/>
        <v>0</v>
      </c>
      <c r="I84" s="43">
        <v>0</v>
      </c>
    </row>
    <row r="85" spans="1:9">
      <c r="A85" s="29"/>
      <c r="B85" s="24"/>
      <c r="C85" s="24"/>
      <c r="D85" s="6"/>
      <c r="E85" s="13"/>
      <c r="F85" s="44"/>
      <c r="G85" s="46"/>
      <c r="H85" s="13"/>
      <c r="I85" s="44"/>
    </row>
    <row r="86" spans="1:9">
      <c r="A86" s="74"/>
      <c r="B86" s="68"/>
      <c r="C86" s="68"/>
      <c r="D86" s="75" t="s">
        <v>24</v>
      </c>
      <c r="E86" s="61"/>
      <c r="F86" s="66"/>
      <c r="G86" s="69"/>
      <c r="H86" s="61"/>
      <c r="I86" s="66"/>
    </row>
    <row r="87" spans="1:9" ht="25.5">
      <c r="A87" s="29"/>
      <c r="B87" s="24"/>
      <c r="C87" s="24"/>
      <c r="D87" s="78" t="s">
        <v>102</v>
      </c>
      <c r="E87" s="13" t="s">
        <v>14</v>
      </c>
      <c r="F87" s="44">
        <v>1</v>
      </c>
      <c r="G87" s="46">
        <v>0</v>
      </c>
      <c r="H87" s="44">
        <f>G87*F87</f>
        <v>0</v>
      </c>
      <c r="I87" s="44"/>
    </row>
    <row r="88" spans="1:9">
      <c r="A88" s="29"/>
      <c r="B88" s="24"/>
      <c r="C88" s="24"/>
      <c r="D88" s="6" t="s">
        <v>103</v>
      </c>
      <c r="E88" s="13" t="s">
        <v>14</v>
      </c>
      <c r="F88" s="44">
        <v>1</v>
      </c>
      <c r="G88" s="46">
        <v>0</v>
      </c>
      <c r="H88" s="44">
        <f t="shared" ref="H88:H93" si="3">G88*F88</f>
        <v>0</v>
      </c>
      <c r="I88" s="44"/>
    </row>
    <row r="89" spans="1:9" ht="25.5">
      <c r="A89" s="29"/>
      <c r="B89" s="24"/>
      <c r="C89" s="24"/>
      <c r="D89" s="6" t="s">
        <v>104</v>
      </c>
      <c r="E89" s="13" t="s">
        <v>14</v>
      </c>
      <c r="F89" s="44">
        <v>1</v>
      </c>
      <c r="G89" s="46">
        <v>0</v>
      </c>
      <c r="H89" s="44">
        <f t="shared" si="3"/>
        <v>0</v>
      </c>
      <c r="I89" s="44"/>
    </row>
    <row r="90" spans="1:9">
      <c r="A90" s="29"/>
      <c r="B90" s="24"/>
      <c r="C90" s="24"/>
      <c r="D90" s="6"/>
      <c r="E90" s="13"/>
      <c r="F90" s="44"/>
      <c r="G90" s="46"/>
      <c r="H90" s="44"/>
      <c r="I90" s="44"/>
    </row>
    <row r="91" spans="1:9" ht="15">
      <c r="A91" s="30"/>
      <c r="B91" s="5"/>
      <c r="C91" s="25"/>
      <c r="D91" s="22" t="s">
        <v>105</v>
      </c>
      <c r="E91" s="13" t="s">
        <v>14</v>
      </c>
      <c r="F91" s="13">
        <v>1</v>
      </c>
      <c r="G91" s="46">
        <v>0</v>
      </c>
      <c r="H91" s="44">
        <f t="shared" si="3"/>
        <v>0</v>
      </c>
      <c r="I91" s="43"/>
    </row>
    <row r="92" spans="1:9" ht="29.25" customHeight="1">
      <c r="A92" s="30"/>
      <c r="B92" s="5"/>
      <c r="C92" s="34"/>
      <c r="D92" s="45" t="s">
        <v>23</v>
      </c>
      <c r="E92" s="35" t="s">
        <v>14</v>
      </c>
      <c r="F92" s="36">
        <v>1</v>
      </c>
      <c r="G92" s="48">
        <v>0</v>
      </c>
      <c r="H92" s="44">
        <f t="shared" si="3"/>
        <v>0</v>
      </c>
      <c r="I92" s="43"/>
    </row>
    <row r="93" spans="1:9" ht="15.75" thickBot="1">
      <c r="A93" s="49"/>
      <c r="B93" s="33"/>
      <c r="C93" s="34"/>
      <c r="D93" s="35" t="s">
        <v>27</v>
      </c>
      <c r="E93" s="35" t="s">
        <v>14</v>
      </c>
      <c r="F93" s="36">
        <v>1</v>
      </c>
      <c r="G93" s="40">
        <v>0</v>
      </c>
      <c r="H93" s="44">
        <f t="shared" si="3"/>
        <v>0</v>
      </c>
      <c r="I93" s="37"/>
    </row>
    <row r="94" spans="1:9" ht="15.75" thickBot="1">
      <c r="A94" s="50"/>
      <c r="B94" s="23"/>
      <c r="C94" s="25"/>
      <c r="D94" s="22"/>
      <c r="E94" s="22"/>
      <c r="F94" s="51"/>
      <c r="G94" s="52"/>
      <c r="H94" s="53">
        <f>SUM(H11:H93)</f>
        <v>0</v>
      </c>
      <c r="I94" s="54">
        <f>SUM(I11:I92)</f>
        <v>0</v>
      </c>
    </row>
    <row r="95" spans="1:9" ht="15">
      <c r="H95" s="38"/>
      <c r="I95" s="39"/>
    </row>
    <row r="96" spans="1:9" ht="15">
      <c r="D96" s="56" t="s">
        <v>20</v>
      </c>
      <c r="H96" s="55">
        <f>H94+I94</f>
        <v>0</v>
      </c>
      <c r="I96" s="39"/>
    </row>
    <row r="97" spans="4:9" ht="15">
      <c r="D97" s="56" t="s">
        <v>22</v>
      </c>
      <c r="H97" s="55"/>
      <c r="I97" s="39"/>
    </row>
    <row r="98" spans="4:9" ht="15">
      <c r="D98" s="56" t="s">
        <v>21</v>
      </c>
      <c r="H98" s="55">
        <f>H96*1.2</f>
        <v>0</v>
      </c>
      <c r="I98" s="38"/>
    </row>
  </sheetData>
  <mergeCells count="14">
    <mergeCell ref="A2:B2"/>
    <mergeCell ref="C2:I2"/>
    <mergeCell ref="F7:F8"/>
    <mergeCell ref="C3:I3"/>
    <mergeCell ref="C6:I6"/>
    <mergeCell ref="A7:A8"/>
    <mergeCell ref="B7:B8"/>
    <mergeCell ref="C7:C8"/>
    <mergeCell ref="D7:D8"/>
    <mergeCell ref="G7:G8"/>
    <mergeCell ref="H7:I7"/>
    <mergeCell ref="E7:E8"/>
    <mergeCell ref="C5:D5"/>
    <mergeCell ref="A5:B5"/>
  </mergeCells>
  <phoneticPr fontId="0" type="noConversion"/>
  <pageMargins left="0.55118110236220474" right="0.55118110236220474" top="0.51181102362204722" bottom="0.55118110236220474" header="0.51181102362204722" footer="0.31496062992125984"/>
  <pageSetup paperSize="9" scale="85" fitToHeight="2" orientation="landscape" r:id="rId1"/>
  <headerFooter alignWithMargins="0">
    <oddFooter>&amp;RStrana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špecifikácia</vt:lpstr>
      <vt:lpstr>špecifikácia!Názvy_tlače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saca</dc:title>
  <dc:subject>špecifikácia zariadení</dc:subject>
  <dc:creator>Csík</dc:creator>
  <cp:lastModifiedBy>Toshiba</cp:lastModifiedBy>
  <cp:lastPrinted>2018-11-21T15:20:31Z</cp:lastPrinted>
  <dcterms:created xsi:type="dcterms:W3CDTF">1997-01-08T11:21:51Z</dcterms:created>
  <dcterms:modified xsi:type="dcterms:W3CDTF">2021-12-06T07:54:29Z</dcterms:modified>
</cp:coreProperties>
</file>